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mpeponis\Desktop\"/>
    </mc:Choice>
  </mc:AlternateContent>
  <xr:revisionPtr revIDLastSave="0" documentId="8_{6DE2F9C2-916A-4609-BCD2-F9106FB8F9DB}" xr6:coauthVersionLast="47" xr6:coauthVersionMax="47" xr10:uidLastSave="{00000000-0000-0000-0000-000000000000}"/>
  <bookViews>
    <workbookView xWindow="390" yWindow="390" windowWidth="29235" windowHeight="21915" xr2:uid="{6ED594F3-B352-462B-BE03-6A2E3DD39324}"/>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4" i="1" l="1"/>
  <c r="M25" i="1" s="1"/>
  <c r="M26" i="1" s="1"/>
  <c r="H26" i="1"/>
  <c r="H21" i="1"/>
  <c r="M18" i="1" s="1"/>
  <c r="L12" i="1"/>
  <c r="M12" i="1" s="1"/>
  <c r="L11" i="1"/>
  <c r="M11" i="1" s="1"/>
  <c r="L10" i="1"/>
  <c r="M10" i="1" s="1"/>
  <c r="M19" i="1" l="1"/>
  <c r="M20" i="1"/>
  <c r="M21" i="1" s="1"/>
  <c r="M22" i="1" s="1"/>
  <c r="M23" i="1" s="1"/>
</calcChain>
</file>

<file path=xl/sharedStrings.xml><?xml version="1.0" encoding="utf-8"?>
<sst xmlns="http://schemas.openxmlformats.org/spreadsheetml/2006/main" count="38" uniqueCount="37">
  <si>
    <t xml:space="preserve">        </t>
  </si>
  <si>
    <t xml:space="preserve">  </t>
  </si>
  <si>
    <t>FLUID VELOCITY HOSE SIZING</t>
  </si>
  <si>
    <t>Velocity "Rule of Thumb"</t>
  </si>
  <si>
    <t>Function</t>
  </si>
  <si>
    <t>Flow (GPM)</t>
  </si>
  <si>
    <t>Hose Dia.</t>
  </si>
  <si>
    <t>Hose Area</t>
  </si>
  <si>
    <t>Velocity (FPS)</t>
  </si>
  <si>
    <t>Suction: 2 - 5 FPS</t>
  </si>
  <si>
    <t>Suction</t>
  </si>
  <si>
    <t>Pressure: 15 - 20 FPS</t>
  </si>
  <si>
    <t>Pressure</t>
  </si>
  <si>
    <t>Return / Case Drain: 8 - 15 FPS</t>
  </si>
  <si>
    <t>Return</t>
  </si>
  <si>
    <t>PUMP-MOTOR SIZING</t>
  </si>
  <si>
    <t>Maximum Allowable Pressure:</t>
  </si>
  <si>
    <t>GPM Required (Theoretical):</t>
  </si>
  <si>
    <t>HP Req'd @ Motor Shaft:</t>
  </si>
  <si>
    <t>GPM Required (Actual):</t>
  </si>
  <si>
    <t>RPM Req'd @ Motor Shaft:</t>
  </si>
  <si>
    <t>Pressure Req'd (Theoretical):</t>
  </si>
  <si>
    <t>Motor Displacement (cc):</t>
  </si>
  <si>
    <t>(in3/rev):</t>
  </si>
  <si>
    <t>Pressure Req'd (Actual):</t>
  </si>
  <si>
    <t>Motor Mechanical Efficiency:</t>
  </si>
  <si>
    <t>Motor Output Torque (Theoretical):</t>
  </si>
  <si>
    <t>Motor Volumetric Efficiency:</t>
  </si>
  <si>
    <t>Motor Output Torque (Actual):</t>
  </si>
  <si>
    <t>Engine Speed:</t>
  </si>
  <si>
    <t>Pump Speed:</t>
  </si>
  <si>
    <t>Pump Drive Ratio (Increasing):</t>
  </si>
  <si>
    <t>Max. Pump GPM (Theoretical):</t>
  </si>
  <si>
    <t>Pump Displacement (cc):</t>
  </si>
  <si>
    <t>Max. Pump GPM (Actual):</t>
  </si>
  <si>
    <t>DISCLAIMER</t>
  </si>
  <si>
    <t>The content and information herein may have been provided by third parties and others. No express or implied representation or warranty is made by Supreme Integrated Technology, Inc. as to the completeness or accuracy of the information provided herein. Supreme Integrated Technology, Inc. shall not be held liable for any improper or incorrect use of the information described and/or contained herein and assumes no responsibility for anyone's use of the information. In no event shall Supreme Integrated Technology, Inc.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tort (including negligence or otherwise), or any other theory arising in any way out of the use of this system, even if advised of the possibility of such damage. No warranty expressed or implied is made regarding accuracy, adequacy, completeness, legality, reliability or usefulness of any information. This disclaimer applies to both isolated and aggregate uses of the information. This information is being provided on an "AS IS" basis. All warranties of any kind, express or implied, including but not limited to the IMPLIED WARRANTIES OF MERCHANTABILITY AND FITNESS FOR A PARTICULAR PURPOSE ARE HEREBY DISCLAIMED.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</si>
</sst>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
  </numFmts>
  <fonts count="14">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4"/>
      <color theme="1"/>
      <name val="Arial Black"/>
      <family val="2"/>
    </font>
    <font>
      <sz val="8"/>
      <color theme="1"/>
      <name val="Wingdings"/>
      <charset val="2"/>
    </font>
    <font>
      <sz val="10"/>
      <color rgb="FFFFFFFF"/>
      <name val="Gotham"/>
    </font>
    <font>
      <b/>
      <sz val="16"/>
      <color theme="1"/>
      <name val="Aptos Narrow"/>
      <family val="2"/>
      <scheme val="minor"/>
    </font>
    <font>
      <sz val="11"/>
      <name val="Aptos Narrow"/>
      <family val="2"/>
      <scheme val="minor"/>
    </font>
    <font>
      <b/>
      <sz val="11"/>
      <name val="Aptos Narrow"/>
      <family val="2"/>
      <scheme val="minor"/>
    </font>
    <font>
      <sz val="11"/>
      <name val="Arial Narrow"/>
      <family val="2"/>
    </font>
    <font>
      <b/>
      <sz val="11"/>
      <color theme="0"/>
      <name val="Arial Narrow"/>
      <family val="2"/>
    </font>
    <font>
      <sz val="10"/>
      <color theme="1"/>
      <name val="Aptos"/>
      <family val="2"/>
      <charset val="1"/>
    </font>
    <font>
      <b/>
      <sz val="10"/>
      <color rgb="FF000000"/>
      <name val="Times New Roman"/>
      <family val="1"/>
      <charset val="1"/>
    </font>
  </fonts>
  <fills count="7">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00"/>
        <bgColor indexed="64"/>
      </patternFill>
    </fill>
    <fill>
      <patternFill patternType="solid">
        <fgColor theme="3" tint="0.74999237037263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69">
    <xf numFmtId="0" fontId="0" fillId="0" borderId="0" xfId="0"/>
    <xf numFmtId="0" fontId="0" fillId="2" borderId="0" xfId="0" applyFill="1"/>
    <xf numFmtId="0" fontId="5" fillId="2" borderId="0" xfId="0" applyFont="1" applyFill="1" applyAlignment="1">
      <alignment horizontal="left" vertical="center" indent="15"/>
    </xf>
    <xf numFmtId="0" fontId="6" fillId="2" borderId="0" xfId="0" applyFont="1" applyFill="1" applyAlignment="1">
      <alignment vertical="center"/>
    </xf>
    <xf numFmtId="0" fontId="3" fillId="2" borderId="0" xfId="0" applyFont="1" applyFill="1"/>
    <xf numFmtId="0" fontId="0" fillId="2" borderId="2" xfId="0" applyFill="1" applyBorder="1"/>
    <xf numFmtId="0" fontId="2" fillId="3" borderId="10" xfId="0" applyFont="1" applyFill="1" applyBorder="1" applyAlignment="1">
      <alignment horizontal="center"/>
    </xf>
    <xf numFmtId="0" fontId="2" fillId="3" borderId="11" xfId="0" applyFont="1" applyFill="1" applyBorder="1" applyAlignment="1">
      <alignment horizontal="center"/>
    </xf>
    <xf numFmtId="164" fontId="2" fillId="3" borderId="11" xfId="0" applyNumberFormat="1" applyFont="1" applyFill="1" applyBorder="1" applyAlignment="1">
      <alignment horizontal="center"/>
    </xf>
    <xf numFmtId="2" fontId="2" fillId="3" borderId="12" xfId="0" applyNumberFormat="1" applyFont="1" applyFill="1" applyBorder="1" applyAlignment="1">
      <alignment horizontal="center"/>
    </xf>
    <xf numFmtId="0" fontId="2" fillId="3" borderId="13" xfId="0" applyFont="1" applyFill="1" applyBorder="1"/>
    <xf numFmtId="0" fontId="2" fillId="3" borderId="15" xfId="0" applyFont="1" applyFill="1" applyBorder="1"/>
    <xf numFmtId="165" fontId="3" fillId="5" borderId="12" xfId="0" applyNumberFormat="1" applyFont="1" applyFill="1" applyBorder="1" applyAlignment="1">
      <alignment horizontal="center"/>
    </xf>
    <xf numFmtId="164" fontId="9" fillId="5" borderId="1" xfId="0" applyNumberFormat="1" applyFont="1" applyFill="1" applyBorder="1" applyAlignment="1">
      <alignment horizontal="center"/>
    </xf>
    <xf numFmtId="2" fontId="9" fillId="5" borderId="14" xfId="0" applyNumberFormat="1" applyFont="1" applyFill="1" applyBorder="1" applyAlignment="1">
      <alignment horizontal="center"/>
    </xf>
    <xf numFmtId="164" fontId="9" fillId="5" borderId="16" xfId="0" applyNumberFormat="1" applyFont="1" applyFill="1" applyBorder="1" applyAlignment="1">
      <alignment horizontal="center"/>
    </xf>
    <xf numFmtId="2" fontId="9" fillId="5" borderId="17" xfId="0" applyNumberFormat="1" applyFont="1" applyFill="1" applyBorder="1" applyAlignment="1">
      <alignment horizontal="center"/>
    </xf>
    <xf numFmtId="165" fontId="3" fillId="5" borderId="14" xfId="0" applyNumberFormat="1" applyFont="1" applyFill="1" applyBorder="1" applyAlignment="1">
      <alignment horizontal="center"/>
    </xf>
    <xf numFmtId="3" fontId="3" fillId="5" borderId="14" xfId="0" applyNumberFormat="1" applyFont="1" applyFill="1" applyBorder="1" applyAlignment="1">
      <alignment horizontal="center"/>
    </xf>
    <xf numFmtId="0" fontId="2" fillId="3" borderId="21" xfId="0" applyFont="1" applyFill="1" applyBorder="1" applyAlignment="1">
      <alignment horizontal="left"/>
    </xf>
    <xf numFmtId="0" fontId="3" fillId="5" borderId="22" xfId="0" applyFont="1" applyFill="1" applyBorder="1"/>
    <xf numFmtId="166" fontId="3" fillId="5" borderId="17" xfId="0" applyNumberFormat="1" applyFont="1" applyFill="1" applyBorder="1" applyAlignment="1">
      <alignment horizontal="center"/>
    </xf>
    <xf numFmtId="0" fontId="0" fillId="2" borderId="18" xfId="0" applyFill="1" applyBorder="1"/>
    <xf numFmtId="0" fontId="4" fillId="2" borderId="19" xfId="0" applyFont="1" applyFill="1" applyBorder="1" applyAlignment="1">
      <alignment horizontal="left" vertical="center" indent="10"/>
    </xf>
    <xf numFmtId="0" fontId="0" fillId="2" borderId="19" xfId="0" applyFill="1" applyBorder="1"/>
    <xf numFmtId="0" fontId="0" fillId="2" borderId="2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0" borderId="0" xfId="0" applyProtection="1">
      <protection hidden="1"/>
    </xf>
    <xf numFmtId="0" fontId="8" fillId="4" borderId="1" xfId="0" applyFont="1" applyFill="1" applyBorder="1" applyAlignment="1" applyProtection="1">
      <alignment horizontal="center"/>
      <protection locked="0"/>
    </xf>
    <xf numFmtId="0" fontId="8" fillId="4" borderId="16" xfId="0" applyFont="1" applyFill="1"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center"/>
      <protection locked="0"/>
    </xf>
    <xf numFmtId="9" fontId="0" fillId="0" borderId="14" xfId="1" applyFont="1" applyFill="1" applyBorder="1" applyAlignment="1" applyProtection="1">
      <alignment horizontal="center"/>
      <protection locked="0"/>
    </xf>
    <xf numFmtId="3" fontId="10" fillId="0" borderId="14" xfId="0" applyNumberFormat="1" applyFont="1" applyBorder="1" applyAlignment="1" applyProtection="1">
      <alignment horizontal="center" vertical="center"/>
      <protection locked="0"/>
    </xf>
    <xf numFmtId="3" fontId="10" fillId="0" borderId="17" xfId="0" applyNumberFormat="1" applyFont="1" applyBorder="1" applyAlignment="1" applyProtection="1">
      <alignment horizontal="center" vertical="center"/>
      <protection locked="0"/>
    </xf>
    <xf numFmtId="0" fontId="0" fillId="0" borderId="0" xfId="0" applyAlignment="1">
      <alignment horizontal="center" wrapText="1"/>
    </xf>
    <xf numFmtId="0" fontId="13" fillId="0" borderId="0" xfId="0" applyFont="1"/>
    <xf numFmtId="0" fontId="7" fillId="2" borderId="2" xfId="0" applyFont="1" applyFill="1" applyBorder="1" applyAlignment="1">
      <alignment horizontal="left"/>
    </xf>
    <xf numFmtId="0" fontId="12" fillId="0" borderId="0" xfId="0" applyFont="1" applyAlignment="1">
      <alignment horizontal="left" vertical="top" wrapText="1"/>
    </xf>
    <xf numFmtId="0" fontId="3" fillId="6" borderId="3" xfId="0" applyFont="1" applyFill="1" applyBorder="1" applyAlignment="1">
      <alignment horizontal="center"/>
    </xf>
    <xf numFmtId="0" fontId="3" fillId="6" borderId="4" xfId="0" applyFont="1" applyFill="1" applyBorder="1" applyAlignment="1">
      <alignment horizontal="center"/>
    </xf>
    <xf numFmtId="0" fontId="3" fillId="6" borderId="5" xfId="0" applyFont="1" applyFill="1" applyBorder="1" applyAlignment="1">
      <alignment horizontal="center"/>
    </xf>
    <xf numFmtId="0" fontId="3" fillId="6" borderId="6" xfId="0" applyFont="1" applyFill="1" applyBorder="1" applyAlignment="1">
      <alignment horizontal="left"/>
    </xf>
    <xf numFmtId="0" fontId="3" fillId="6" borderId="0" xfId="0" applyFont="1" applyFill="1" applyAlignment="1">
      <alignment horizontal="left"/>
    </xf>
    <xf numFmtId="0" fontId="3" fillId="6" borderId="7" xfId="0" applyFont="1" applyFill="1" applyBorder="1" applyAlignment="1">
      <alignment horizontal="left"/>
    </xf>
    <xf numFmtId="0" fontId="3" fillId="6" borderId="8" xfId="0" applyFont="1" applyFill="1" applyBorder="1" applyAlignment="1">
      <alignment horizontal="left"/>
    </xf>
    <xf numFmtId="0" fontId="3" fillId="6" borderId="2" xfId="0" applyFont="1" applyFill="1" applyBorder="1" applyAlignment="1">
      <alignment horizontal="left"/>
    </xf>
    <xf numFmtId="0" fontId="3" fillId="6" borderId="9" xfId="0" applyFont="1" applyFill="1" applyBorder="1" applyAlignment="1">
      <alignment horizontal="left"/>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13" xfId="0" applyFont="1" applyFill="1" applyBorder="1" applyAlignment="1">
      <alignment horizontal="left" vertical="center"/>
    </xf>
    <xf numFmtId="0" fontId="11" fillId="3" borderId="1" xfId="0" applyFont="1" applyFill="1" applyBorder="1" applyAlignment="1">
      <alignment horizontal="left" vertical="center"/>
    </xf>
    <xf numFmtId="3" fontId="11" fillId="3" borderId="13" xfId="0" applyNumberFormat="1" applyFont="1" applyFill="1" applyBorder="1" applyAlignment="1">
      <alignment horizontal="left" vertical="center"/>
    </xf>
    <xf numFmtId="3" fontId="11" fillId="3" borderId="1" xfId="0" applyNumberFormat="1" applyFont="1" applyFill="1" applyBorder="1" applyAlignment="1">
      <alignment horizontal="left" vertical="center"/>
    </xf>
    <xf numFmtId="165" fontId="11" fillId="3" borderId="10" xfId="0" applyNumberFormat="1" applyFont="1" applyFill="1" applyBorder="1" applyAlignment="1">
      <alignment horizontal="left" vertical="center"/>
    </xf>
    <xf numFmtId="165" fontId="11" fillId="3" borderId="11" xfId="0" applyNumberFormat="1" applyFont="1" applyFill="1" applyBorder="1" applyAlignment="1">
      <alignment horizontal="left" vertical="center"/>
    </xf>
    <xf numFmtId="165" fontId="11" fillId="3" borderId="13" xfId="0" applyNumberFormat="1" applyFont="1" applyFill="1" applyBorder="1" applyAlignment="1">
      <alignment horizontal="left" vertical="center"/>
    </xf>
    <xf numFmtId="165" fontId="11" fillId="3" borderId="1" xfId="0" applyNumberFormat="1" applyFont="1" applyFill="1" applyBorder="1" applyAlignment="1">
      <alignment horizontal="left" vertical="center"/>
    </xf>
    <xf numFmtId="0" fontId="11" fillId="3" borderId="15" xfId="0" applyFont="1" applyFill="1" applyBorder="1" applyAlignment="1">
      <alignment horizontal="left" vertical="center"/>
    </xf>
    <xf numFmtId="0" fontId="11" fillId="3" borderId="16" xfId="0" applyFont="1" applyFill="1" applyBorder="1" applyAlignment="1">
      <alignment horizontal="left" vertical="center"/>
    </xf>
    <xf numFmtId="0" fontId="2" fillId="3" borderId="13" xfId="0" applyFont="1" applyFill="1" applyBorder="1"/>
    <xf numFmtId="0" fontId="2" fillId="3" borderId="1" xfId="0" applyFont="1" applyFill="1" applyBorder="1"/>
    <xf numFmtId="0" fontId="11" fillId="3" borderId="13" xfId="0" applyFont="1" applyFill="1" applyBorder="1" applyAlignment="1">
      <alignment vertical="center"/>
    </xf>
    <xf numFmtId="0" fontId="11" fillId="3" borderId="1" xfId="0" applyFont="1" applyFill="1" applyBorder="1" applyAlignment="1">
      <alignment vertical="center"/>
    </xf>
    <xf numFmtId="0" fontId="11" fillId="3" borderId="15" xfId="0" applyFont="1" applyFill="1" applyBorder="1" applyAlignment="1">
      <alignment vertical="center"/>
    </xf>
    <xf numFmtId="0" fontId="11" fillId="3" borderId="16" xfId="0" applyFont="1" applyFill="1" applyBorder="1" applyAlignment="1">
      <alignment vertical="center"/>
    </xf>
  </cellXfs>
  <cellStyles count="2">
    <cellStyle name="Normal" xfId="0" builtinId="0"/>
    <cellStyle name="Percent" xfId="1" builtinId="5"/>
  </cellStyles>
  <dxfs count="0"/>
  <tableStyles count="0" defaultTableStyle="TableStyleMedium2" defaultPivotStyle="PivotStyleLight16"/>
  <colors>
    <mruColors>
      <color rgb="FF99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133350</xdr:colOff>
      <xdr:row>1</xdr:row>
      <xdr:rowOff>152400</xdr:rowOff>
    </xdr:from>
    <xdr:to>
      <xdr:col>8</xdr:col>
      <xdr:colOff>0</xdr:colOff>
      <xdr:row>4</xdr:row>
      <xdr:rowOff>95250</xdr:rowOff>
    </xdr:to>
    <xdr:pic>
      <xdr:nvPicPr>
        <xdr:cNvPr id="6" name="Picture 5">
          <a:extLst>
            <a:ext uri="{FF2B5EF4-FFF2-40B4-BE49-F238E27FC236}">
              <a16:creationId xmlns:a16="http://schemas.microsoft.com/office/drawing/2014/main" id="{66C9A614-7F6F-35B2-C491-AF5DC7E1B4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52400"/>
          <a:ext cx="42005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266700</xdr:colOff>
      <xdr:row>1</xdr:row>
      <xdr:rowOff>152400</xdr:rowOff>
    </xdr:from>
    <xdr:to>
      <xdr:col>13</xdr:col>
      <xdr:colOff>0</xdr:colOff>
      <xdr:row>3</xdr:row>
      <xdr:rowOff>161925</xdr:rowOff>
    </xdr:to>
    <xdr:sp macro="" textlink="">
      <xdr:nvSpPr>
        <xdr:cNvPr id="1044" name="Rectangle 20">
          <a:extLst>
            <a:ext uri="{FF2B5EF4-FFF2-40B4-BE49-F238E27FC236}">
              <a16:creationId xmlns:a16="http://schemas.microsoft.com/office/drawing/2014/main" id="{AC729716-6964-73B2-AB96-A540C28A5AD1}"/>
            </a:ext>
          </a:extLst>
        </xdr:cNvPr>
        <xdr:cNvSpPr>
          <a:spLocks noChangeArrowheads="1"/>
        </xdr:cNvSpPr>
      </xdr:nvSpPr>
      <xdr:spPr bwMode="auto">
        <a:xfrm>
          <a:off x="4829175" y="276225"/>
          <a:ext cx="2705100" cy="485775"/>
        </a:xfrm>
        <a:prstGeom prst="rect">
          <a:avLst/>
        </a:prstGeom>
        <a:solidFill>
          <a:srgbClr val="003882"/>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9</xdr:col>
      <xdr:colOff>266700</xdr:colOff>
      <xdr:row>3</xdr:row>
      <xdr:rowOff>142875</xdr:rowOff>
    </xdr:from>
    <xdr:to>
      <xdr:col>12</xdr:col>
      <xdr:colOff>904874</xdr:colOff>
      <xdr:row>5</xdr:row>
      <xdr:rowOff>0</xdr:rowOff>
    </xdr:to>
    <xdr:sp macro="" textlink="">
      <xdr:nvSpPr>
        <xdr:cNvPr id="1047" name="Rectangle 23">
          <a:extLst>
            <a:ext uri="{FF2B5EF4-FFF2-40B4-BE49-F238E27FC236}">
              <a16:creationId xmlns:a16="http://schemas.microsoft.com/office/drawing/2014/main" id="{C3791963-2593-5ACA-1490-D88019A0E0B3}"/>
            </a:ext>
          </a:extLst>
        </xdr:cNvPr>
        <xdr:cNvSpPr>
          <a:spLocks noChangeArrowheads="1"/>
        </xdr:cNvSpPr>
      </xdr:nvSpPr>
      <xdr:spPr bwMode="auto">
        <a:xfrm>
          <a:off x="5324475" y="619125"/>
          <a:ext cx="2705099" cy="238125"/>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95250</xdr:colOff>
      <xdr:row>1</xdr:row>
      <xdr:rowOff>133350</xdr:rowOff>
    </xdr:from>
    <xdr:to>
      <xdr:col>13</xdr:col>
      <xdr:colOff>28575</xdr:colOff>
      <xdr:row>7</xdr:row>
      <xdr:rowOff>9525</xdr:rowOff>
    </xdr:to>
    <xdr:sp macro="" textlink="">
      <xdr:nvSpPr>
        <xdr:cNvPr id="1045" name="Text Box 2">
          <a:extLst>
            <a:ext uri="{FF2B5EF4-FFF2-40B4-BE49-F238E27FC236}">
              <a16:creationId xmlns:a16="http://schemas.microsoft.com/office/drawing/2014/main" id="{CBBA0BCE-6FF3-7BE8-81F7-CE41F236695B}"/>
            </a:ext>
          </a:extLst>
        </xdr:cNvPr>
        <xdr:cNvSpPr txBox="1">
          <a:spLocks noChangeArrowheads="1"/>
        </xdr:cNvSpPr>
      </xdr:nvSpPr>
      <xdr:spPr bwMode="auto">
        <a:xfrm>
          <a:off x="6372225" y="133350"/>
          <a:ext cx="1762125"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r" rtl="0">
            <a:defRPr sz="1000"/>
          </a:pPr>
          <a:r>
            <a:rPr lang="en-US" sz="1100" b="0" i="0" u="none" strike="noStrike" baseline="0">
              <a:solidFill>
                <a:srgbClr val="FFFFFF"/>
              </a:solidFill>
              <a:latin typeface="Gotham"/>
            </a:rPr>
            <a:t>915 Distributors Row</a:t>
          </a:r>
          <a:endParaRPr lang="en-US" sz="1400" b="0" i="0" u="none" strike="noStrike" baseline="0">
            <a:solidFill>
              <a:srgbClr val="000000"/>
            </a:solidFill>
            <a:latin typeface="Arial Black"/>
          </a:endParaRPr>
        </a:p>
        <a:p>
          <a:pPr algn="r" rtl="0">
            <a:defRPr sz="1000"/>
          </a:pPr>
          <a:r>
            <a:rPr lang="en-US" sz="1100" b="0" i="0" u="none" strike="noStrike" baseline="0">
              <a:solidFill>
                <a:srgbClr val="FFFFFF"/>
              </a:solidFill>
              <a:latin typeface="Gotham"/>
            </a:rPr>
            <a:t>Harahan, LA 70123</a:t>
          </a:r>
          <a:endParaRPr lang="en-US" sz="1400" b="0" i="0" u="none" strike="noStrike" baseline="0">
            <a:solidFill>
              <a:srgbClr val="000000"/>
            </a:solidFill>
            <a:latin typeface="Arial Black"/>
          </a:endParaRPr>
        </a:p>
        <a:p>
          <a:pPr algn="l" rtl="0">
            <a:defRPr sz="1000"/>
          </a:pPr>
          <a:r>
            <a:rPr lang="en-US" sz="1000" b="0" i="0" u="none" strike="noStrike" baseline="0">
              <a:solidFill>
                <a:srgbClr val="FFFFFF"/>
              </a:solidFill>
              <a:latin typeface="Calibri"/>
              <a:ea typeface="Calibri"/>
              <a:cs typeface="Calibri"/>
            </a:rPr>
            <a:t> </a:t>
          </a:r>
          <a:endParaRPr lang="en-US" sz="1400" b="0" i="0" u="none" strike="noStrike" baseline="0">
            <a:solidFill>
              <a:srgbClr val="000000"/>
            </a:solidFill>
            <a:latin typeface="Arial Black"/>
            <a:ea typeface="Calibri"/>
            <a:cs typeface="Calibri"/>
          </a:endParaRPr>
        </a:p>
        <a:p>
          <a:pPr algn="l" rtl="0">
            <a:defRPr sz="1000"/>
          </a:pPr>
          <a:r>
            <a:rPr lang="en-US" sz="1000" b="0" i="0" u="none" strike="noStrike" baseline="0">
              <a:solidFill>
                <a:srgbClr val="FFFFFF"/>
              </a:solidFill>
              <a:latin typeface="Calibri"/>
              <a:ea typeface="Calibri"/>
              <a:cs typeface="Calibri"/>
            </a:rPr>
            <a:t> </a:t>
          </a:r>
          <a:endParaRPr lang="en-US" sz="1400" b="0" i="0" u="none" strike="noStrike" baseline="0">
            <a:solidFill>
              <a:srgbClr val="000000"/>
            </a:solidFill>
            <a:latin typeface="Arial Black"/>
            <a:ea typeface="Calibri"/>
            <a:cs typeface="Calibri"/>
          </a:endParaRPr>
        </a:p>
        <a:p>
          <a:pPr algn="l" rtl="0">
            <a:defRPr sz="1000"/>
          </a:pPr>
          <a:r>
            <a:rPr lang="en-US" sz="1000" b="0" i="0" u="none" strike="noStrike" baseline="0">
              <a:solidFill>
                <a:srgbClr val="FFFFFF"/>
              </a:solidFill>
              <a:latin typeface="Calibri"/>
              <a:ea typeface="Calibri"/>
              <a:cs typeface="Calibri"/>
            </a:rPr>
            <a:t> </a:t>
          </a:r>
        </a:p>
      </xdr:txBody>
    </xdr:sp>
    <xdr:clientData/>
  </xdr:twoCellAnchor>
  <xdr:twoCellAnchor>
    <xdr:from>
      <xdr:col>12</xdr:col>
      <xdr:colOff>9526</xdr:colOff>
      <xdr:row>3</xdr:row>
      <xdr:rowOff>133350</xdr:rowOff>
    </xdr:from>
    <xdr:to>
      <xdr:col>13</xdr:col>
      <xdr:colOff>171450</xdr:colOff>
      <xdr:row>5</xdr:row>
      <xdr:rowOff>133350</xdr:rowOff>
    </xdr:to>
    <xdr:sp macro="" textlink="">
      <xdr:nvSpPr>
        <xdr:cNvPr id="1046" name="Text Box 22">
          <a:extLst>
            <a:ext uri="{FF2B5EF4-FFF2-40B4-BE49-F238E27FC236}">
              <a16:creationId xmlns:a16="http://schemas.microsoft.com/office/drawing/2014/main" id="{15601264-A556-0BB2-EEEB-61DE6FA7FE3C}"/>
            </a:ext>
          </a:extLst>
        </xdr:cNvPr>
        <xdr:cNvSpPr txBox="1">
          <a:spLocks noChangeArrowheads="1"/>
        </xdr:cNvSpPr>
      </xdr:nvSpPr>
      <xdr:spPr bwMode="auto">
        <a:xfrm>
          <a:off x="6638926" y="733425"/>
          <a:ext cx="1066799"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US" sz="1000" b="0" i="0" u="none" strike="noStrike" baseline="0">
              <a:solidFill>
                <a:srgbClr val="FFFFFF"/>
              </a:solidFill>
              <a:latin typeface="Gotham"/>
            </a:rPr>
            <a:t>504-464-0528</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1429F-BD27-49FC-BEA1-A5789AC5F3CA}">
  <dimension ref="B1:P47"/>
  <sheetViews>
    <sheetView showGridLines="0" tabSelected="1" zoomScaleNormal="100" workbookViewId="0">
      <selection activeCell="W18" sqref="W18"/>
    </sheetView>
  </sheetViews>
  <sheetFormatPr defaultRowHeight="15"/>
  <cols>
    <col min="1" max="1" width="1.7109375" customWidth="1"/>
    <col min="2" max="2" width="9.85546875" customWidth="1"/>
    <col min="10" max="10" width="11.140625" bestFit="1" customWidth="1"/>
    <col min="11" max="11" width="9.7109375" bestFit="1" customWidth="1"/>
    <col min="12" max="12" width="10.140625" bestFit="1" customWidth="1"/>
    <col min="13" max="13" width="13.5703125" bestFit="1" customWidth="1"/>
    <col min="14" max="14" width="2.7109375" customWidth="1"/>
  </cols>
  <sheetData>
    <row r="1" spans="2:16" ht="9.9499999999999993" customHeight="1" thickBot="1"/>
    <row r="2" spans="2:16" ht="22.5">
      <c r="B2" s="22"/>
      <c r="C2" s="23" t="s">
        <v>0</v>
      </c>
      <c r="D2" s="24"/>
      <c r="E2" s="24"/>
      <c r="F2" s="24"/>
      <c r="G2" s="24"/>
      <c r="H2" s="24"/>
      <c r="I2" s="24"/>
      <c r="J2" s="24"/>
      <c r="K2" s="24"/>
      <c r="L2" s="24"/>
      <c r="M2" s="24"/>
      <c r="N2" s="25"/>
    </row>
    <row r="3" spans="2:16">
      <c r="B3" s="26"/>
      <c r="C3" s="2" t="s">
        <v>1</v>
      </c>
      <c r="D3" s="1"/>
      <c r="E3" s="1"/>
      <c r="F3" s="1"/>
      <c r="G3" s="1"/>
      <c r="H3" s="1"/>
      <c r="I3" s="1"/>
      <c r="J3" s="1"/>
      <c r="K3" s="1"/>
      <c r="L3" s="1"/>
      <c r="M3" s="1"/>
      <c r="N3" s="27"/>
    </row>
    <row r="4" spans="2:16">
      <c r="B4" s="26"/>
      <c r="C4" s="3"/>
      <c r="D4" s="1"/>
      <c r="E4" s="1"/>
      <c r="F4" s="1"/>
      <c r="G4" s="1"/>
      <c r="H4" s="1"/>
      <c r="I4" s="1"/>
      <c r="J4" s="1"/>
      <c r="K4" s="1"/>
      <c r="L4" s="1"/>
      <c r="M4" s="1"/>
      <c r="N4" s="27"/>
    </row>
    <row r="5" spans="2:16">
      <c r="B5" s="26"/>
      <c r="C5" s="1"/>
      <c r="D5" s="1"/>
      <c r="E5" s="1"/>
      <c r="F5" s="1"/>
      <c r="G5" s="1"/>
      <c r="H5" s="1"/>
      <c r="I5" s="1"/>
      <c r="J5" s="1"/>
      <c r="K5" s="1"/>
      <c r="L5" s="1"/>
      <c r="M5" s="1"/>
      <c r="N5" s="27"/>
    </row>
    <row r="6" spans="2:16">
      <c r="B6" s="26"/>
      <c r="C6" s="1"/>
      <c r="D6" s="1"/>
      <c r="E6" s="1"/>
      <c r="F6" s="1"/>
      <c r="G6" s="1"/>
      <c r="H6" s="1"/>
      <c r="I6" s="1"/>
      <c r="J6" s="1"/>
      <c r="K6" s="1"/>
      <c r="L6" s="1"/>
      <c r="M6" s="1"/>
      <c r="N6" s="27"/>
      <c r="P6" s="30"/>
    </row>
    <row r="7" spans="2:16" ht="21.75" thickBot="1">
      <c r="B7" s="26"/>
      <c r="C7" s="40" t="s">
        <v>2</v>
      </c>
      <c r="D7" s="40"/>
      <c r="E7" s="40"/>
      <c r="F7" s="40"/>
      <c r="G7" s="40"/>
      <c r="H7" s="5"/>
      <c r="I7" s="5"/>
      <c r="J7" s="5"/>
      <c r="K7" s="5"/>
      <c r="L7" s="5"/>
      <c r="M7" s="5"/>
      <c r="N7" s="27"/>
    </row>
    <row r="8" spans="2:16" ht="15.75" thickBot="1">
      <c r="B8" s="26"/>
      <c r="C8" s="4"/>
      <c r="D8" s="1"/>
      <c r="E8" s="1"/>
      <c r="F8" s="1"/>
      <c r="G8" s="1"/>
      <c r="H8" s="1"/>
      <c r="I8" s="1"/>
      <c r="J8" s="1"/>
      <c r="K8" s="1"/>
      <c r="L8" s="1"/>
      <c r="M8" s="1"/>
      <c r="N8" s="27"/>
    </row>
    <row r="9" spans="2:16">
      <c r="B9" s="26"/>
      <c r="C9" s="42" t="s">
        <v>3</v>
      </c>
      <c r="D9" s="43"/>
      <c r="E9" s="43"/>
      <c r="F9" s="44"/>
      <c r="G9" s="1"/>
      <c r="H9" s="1"/>
      <c r="I9" s="6" t="s">
        <v>4</v>
      </c>
      <c r="J9" s="7" t="s">
        <v>5</v>
      </c>
      <c r="K9" s="7" t="s">
        <v>6</v>
      </c>
      <c r="L9" s="8" t="s">
        <v>7</v>
      </c>
      <c r="M9" s="9" t="s">
        <v>8</v>
      </c>
      <c r="N9" s="27"/>
    </row>
    <row r="10" spans="2:16">
      <c r="B10" s="26"/>
      <c r="C10" s="45" t="s">
        <v>9</v>
      </c>
      <c r="D10" s="46"/>
      <c r="E10" s="46"/>
      <c r="F10" s="47"/>
      <c r="G10" s="1"/>
      <c r="H10" s="1"/>
      <c r="I10" s="10" t="s">
        <v>10</v>
      </c>
      <c r="J10" s="31">
        <v>35</v>
      </c>
      <c r="K10" s="31">
        <v>2</v>
      </c>
      <c r="L10" s="13">
        <f>(K10*K10)*0.7854</f>
        <v>3.1415999999999999</v>
      </c>
      <c r="M10" s="14">
        <f>(J10*0.3208)/L10</f>
        <v>3.5739750445632796</v>
      </c>
      <c r="N10" s="27"/>
    </row>
    <row r="11" spans="2:16">
      <c r="B11" s="26"/>
      <c r="C11" s="45" t="s">
        <v>11</v>
      </c>
      <c r="D11" s="46"/>
      <c r="E11" s="46"/>
      <c r="F11" s="47"/>
      <c r="G11" s="1"/>
      <c r="H11" s="1"/>
      <c r="I11" s="10" t="s">
        <v>12</v>
      </c>
      <c r="J11" s="31">
        <v>400</v>
      </c>
      <c r="K11" s="31">
        <v>2</v>
      </c>
      <c r="L11" s="13">
        <f>(K11*K11)*0.7854</f>
        <v>3.1415999999999999</v>
      </c>
      <c r="M11" s="14">
        <f>(J11*0.3208)/L11</f>
        <v>40.8454290807232</v>
      </c>
      <c r="N11" s="27"/>
    </row>
    <row r="12" spans="2:16" ht="15.75" thickBot="1">
      <c r="B12" s="26"/>
      <c r="C12" s="48" t="s">
        <v>13</v>
      </c>
      <c r="D12" s="49"/>
      <c r="E12" s="49"/>
      <c r="F12" s="50"/>
      <c r="G12" s="1"/>
      <c r="H12" s="1"/>
      <c r="I12" s="11" t="s">
        <v>14</v>
      </c>
      <c r="J12" s="32">
        <v>400</v>
      </c>
      <c r="K12" s="32">
        <v>2.5</v>
      </c>
      <c r="L12" s="15">
        <f>(K12*K12)*0.7854</f>
        <v>4.9087499999999995</v>
      </c>
      <c r="M12" s="16">
        <f>(J12*0.3208)/L12</f>
        <v>26.141074611662848</v>
      </c>
      <c r="N12" s="27"/>
    </row>
    <row r="13" spans="2:16">
      <c r="B13" s="26"/>
      <c r="C13" s="1"/>
      <c r="D13" s="1"/>
      <c r="E13" s="1"/>
      <c r="F13" s="1"/>
      <c r="G13" s="1"/>
      <c r="H13" s="1"/>
      <c r="I13" s="1"/>
      <c r="J13" s="1"/>
      <c r="K13" s="1"/>
      <c r="L13" s="1"/>
      <c r="M13" s="1"/>
      <c r="N13" s="27"/>
    </row>
    <row r="14" spans="2:16">
      <c r="B14" s="26"/>
      <c r="C14" s="1"/>
      <c r="D14" s="1"/>
      <c r="E14" s="1"/>
      <c r="F14" s="1"/>
      <c r="G14" s="1"/>
      <c r="H14" s="1"/>
      <c r="I14" s="1"/>
      <c r="J14" s="1"/>
      <c r="K14" s="1"/>
      <c r="L14" s="1"/>
      <c r="M14" s="1"/>
      <c r="N14" s="27"/>
    </row>
    <row r="15" spans="2:16">
      <c r="B15" s="26"/>
      <c r="C15" s="1"/>
      <c r="D15" s="1"/>
      <c r="E15" s="1"/>
      <c r="F15" s="1"/>
      <c r="G15" s="1"/>
      <c r="H15" s="1"/>
      <c r="I15" s="1"/>
      <c r="J15" s="1"/>
      <c r="K15" s="1"/>
      <c r="L15" s="1"/>
      <c r="M15" s="1"/>
      <c r="N15" s="27"/>
    </row>
    <row r="16" spans="2:16" ht="21.75" thickBot="1">
      <c r="B16" s="26"/>
      <c r="C16" s="40" t="s">
        <v>15</v>
      </c>
      <c r="D16" s="40"/>
      <c r="E16" s="40"/>
      <c r="F16" s="40"/>
      <c r="G16" s="40"/>
      <c r="H16" s="5"/>
      <c r="I16" s="5"/>
      <c r="J16" s="5"/>
      <c r="K16" s="5"/>
      <c r="L16" s="5"/>
      <c r="M16" s="5"/>
      <c r="N16" s="27"/>
    </row>
    <row r="17" spans="2:14" ht="15.75" thickBot="1">
      <c r="B17" s="26"/>
      <c r="C17" s="1"/>
      <c r="D17" s="1"/>
      <c r="E17" s="1"/>
      <c r="F17" s="1"/>
      <c r="G17" s="1"/>
      <c r="H17" s="1"/>
      <c r="I17" s="1"/>
      <c r="J17" s="1"/>
      <c r="K17" s="1"/>
      <c r="L17" s="1"/>
      <c r="M17" s="1"/>
      <c r="N17" s="27"/>
    </row>
    <row r="18" spans="2:14" ht="16.5">
      <c r="B18" s="26"/>
      <c r="C18" s="51" t="s">
        <v>16</v>
      </c>
      <c r="D18" s="52"/>
      <c r="E18" s="52"/>
      <c r="F18" s="33">
        <v>5000</v>
      </c>
      <c r="G18" s="1"/>
      <c r="H18" s="1"/>
      <c r="I18" s="1"/>
      <c r="J18" s="57" t="s">
        <v>17</v>
      </c>
      <c r="K18" s="58"/>
      <c r="L18" s="58"/>
      <c r="M18" s="12">
        <f>H21*F20/231</f>
        <v>0.52831168831168829</v>
      </c>
      <c r="N18" s="27"/>
    </row>
    <row r="19" spans="2:14" ht="16.5">
      <c r="B19" s="26"/>
      <c r="C19" s="53" t="s">
        <v>18</v>
      </c>
      <c r="D19" s="54"/>
      <c r="E19" s="54"/>
      <c r="F19" s="34">
        <v>45</v>
      </c>
      <c r="G19" s="1"/>
      <c r="H19" s="1"/>
      <c r="I19" s="1"/>
      <c r="J19" s="59" t="s">
        <v>19</v>
      </c>
      <c r="K19" s="60"/>
      <c r="L19" s="60"/>
      <c r="M19" s="17">
        <f>M18/F23</f>
        <v>0.57425183512140032</v>
      </c>
      <c r="N19" s="27"/>
    </row>
    <row r="20" spans="2:14" ht="17.25" thickBot="1">
      <c r="B20" s="26"/>
      <c r="C20" s="55" t="s">
        <v>20</v>
      </c>
      <c r="D20" s="56"/>
      <c r="E20" s="56"/>
      <c r="F20" s="34">
        <v>100</v>
      </c>
      <c r="G20" s="1"/>
      <c r="H20" s="1"/>
      <c r="I20" s="1"/>
      <c r="J20" s="55" t="s">
        <v>21</v>
      </c>
      <c r="K20" s="56"/>
      <c r="L20" s="56"/>
      <c r="M20" s="18">
        <f>F19*1714/M18</f>
        <v>145993.36283185842</v>
      </c>
      <c r="N20" s="27"/>
    </row>
    <row r="21" spans="2:14" ht="17.25" thickBot="1">
      <c r="B21" s="26"/>
      <c r="C21" s="53" t="s">
        <v>22</v>
      </c>
      <c r="D21" s="54"/>
      <c r="E21" s="54"/>
      <c r="F21" s="34">
        <v>20</v>
      </c>
      <c r="G21" s="19" t="s">
        <v>23</v>
      </c>
      <c r="H21" s="20">
        <f>F21*0.06102</f>
        <v>1.2203999999999999</v>
      </c>
      <c r="I21" s="1"/>
      <c r="J21" s="53" t="s">
        <v>24</v>
      </c>
      <c r="K21" s="54"/>
      <c r="L21" s="54"/>
      <c r="M21" s="18">
        <f>M20/F22</f>
        <v>158688.43786071567</v>
      </c>
      <c r="N21" s="27"/>
    </row>
    <row r="22" spans="2:14" ht="16.5">
      <c r="B22" s="26"/>
      <c r="C22" s="53" t="s">
        <v>25</v>
      </c>
      <c r="D22" s="54"/>
      <c r="E22" s="54"/>
      <c r="F22" s="35">
        <v>0.92</v>
      </c>
      <c r="G22" s="1"/>
      <c r="H22" s="1"/>
      <c r="I22" s="1"/>
      <c r="J22" s="53" t="s">
        <v>26</v>
      </c>
      <c r="K22" s="54"/>
      <c r="L22" s="54"/>
      <c r="M22" s="18">
        <f>M21*H21/6.28</f>
        <v>30838.116172805312</v>
      </c>
      <c r="N22" s="27"/>
    </row>
    <row r="23" spans="2:14" ht="16.5">
      <c r="B23" s="26"/>
      <c r="C23" s="53" t="s">
        <v>27</v>
      </c>
      <c r="D23" s="54"/>
      <c r="E23" s="54"/>
      <c r="F23" s="35">
        <v>0.92</v>
      </c>
      <c r="G23" s="1"/>
      <c r="H23" s="1"/>
      <c r="I23" s="1"/>
      <c r="J23" s="53" t="s">
        <v>28</v>
      </c>
      <c r="K23" s="54"/>
      <c r="L23" s="54"/>
      <c r="M23" s="18">
        <f>M22*0.95</f>
        <v>29296.210364165046</v>
      </c>
      <c r="N23" s="27"/>
    </row>
    <row r="24" spans="2:14" ht="16.5">
      <c r="B24" s="26"/>
      <c r="C24" s="53" t="s">
        <v>29</v>
      </c>
      <c r="D24" s="54"/>
      <c r="E24" s="54"/>
      <c r="F24" s="36">
        <v>2000</v>
      </c>
      <c r="G24" s="1"/>
      <c r="H24" s="1"/>
      <c r="I24" s="1"/>
      <c r="J24" s="63" t="s">
        <v>30</v>
      </c>
      <c r="K24" s="64"/>
      <c r="L24" s="64"/>
      <c r="M24" s="18">
        <f>F24*F25</f>
        <v>2000</v>
      </c>
      <c r="N24" s="27"/>
    </row>
    <row r="25" spans="2:14" ht="17.25" thickBot="1">
      <c r="B25" s="26"/>
      <c r="C25" s="53" t="s">
        <v>31</v>
      </c>
      <c r="D25" s="54"/>
      <c r="E25" s="54"/>
      <c r="F25" s="36">
        <v>1</v>
      </c>
      <c r="G25" s="1"/>
      <c r="H25" s="1"/>
      <c r="I25" s="1"/>
      <c r="J25" s="65" t="s">
        <v>32</v>
      </c>
      <c r="K25" s="66"/>
      <c r="L25" s="66"/>
      <c r="M25" s="17">
        <f>H26*M24/231</f>
        <v>26.943896103896105</v>
      </c>
      <c r="N25" s="27"/>
    </row>
    <row r="26" spans="2:14" ht="17.25" thickBot="1">
      <c r="B26" s="26"/>
      <c r="C26" s="61" t="s">
        <v>33</v>
      </c>
      <c r="D26" s="62"/>
      <c r="E26" s="62"/>
      <c r="F26" s="37">
        <v>51</v>
      </c>
      <c r="G26" s="19" t="s">
        <v>23</v>
      </c>
      <c r="H26" s="20">
        <f>F26*0.06102</f>
        <v>3.1120199999999998</v>
      </c>
      <c r="I26" s="1"/>
      <c r="J26" s="67" t="s">
        <v>34</v>
      </c>
      <c r="K26" s="68"/>
      <c r="L26" s="68"/>
      <c r="M26" s="21">
        <f>M25*0.93</f>
        <v>25.057823376623379</v>
      </c>
      <c r="N26" s="27"/>
    </row>
    <row r="27" spans="2:14">
      <c r="B27" s="26"/>
      <c r="C27" s="1"/>
      <c r="D27" s="1"/>
      <c r="E27" s="1"/>
      <c r="F27" s="1"/>
      <c r="G27" s="1"/>
      <c r="H27" s="1"/>
      <c r="I27" s="1"/>
      <c r="J27" s="1"/>
      <c r="K27" s="1"/>
      <c r="L27" s="1"/>
      <c r="M27" s="1"/>
      <c r="N27" s="27"/>
    </row>
    <row r="28" spans="2:14" ht="15.75" thickBot="1">
      <c r="B28" s="28"/>
      <c r="C28" s="5"/>
      <c r="D28" s="5"/>
      <c r="E28" s="5"/>
      <c r="F28" s="5"/>
      <c r="G28" s="5"/>
      <c r="H28" s="5"/>
      <c r="I28" s="5"/>
      <c r="J28" s="5"/>
      <c r="K28" s="5"/>
      <c r="L28" s="5"/>
      <c r="M28" s="5"/>
      <c r="N28" s="29"/>
    </row>
    <row r="30" spans="2:14">
      <c r="B30" s="39" t="s">
        <v>35</v>
      </c>
      <c r="C30" s="38"/>
      <c r="D30" s="38"/>
      <c r="E30" s="38"/>
      <c r="F30" s="38"/>
      <c r="G30" s="38"/>
      <c r="H30" s="38"/>
      <c r="I30" s="38"/>
      <c r="J30" s="38"/>
      <c r="K30" s="38"/>
      <c r="L30" s="38"/>
      <c r="M30" s="38"/>
      <c r="N30" s="38"/>
    </row>
    <row r="31" spans="2:14">
      <c r="B31" s="41" t="s">
        <v>36</v>
      </c>
      <c r="C31" s="41"/>
      <c r="D31" s="41"/>
      <c r="E31" s="41"/>
      <c r="F31" s="41"/>
      <c r="G31" s="41"/>
      <c r="H31" s="41"/>
      <c r="I31" s="41"/>
      <c r="J31" s="41"/>
      <c r="K31" s="41"/>
      <c r="L31" s="41"/>
      <c r="M31" s="41"/>
      <c r="N31" s="41"/>
    </row>
    <row r="32" spans="2:14">
      <c r="B32" s="41"/>
      <c r="C32" s="41"/>
      <c r="D32" s="41"/>
      <c r="E32" s="41"/>
      <c r="F32" s="41"/>
      <c r="G32" s="41"/>
      <c r="H32" s="41"/>
      <c r="I32" s="41"/>
      <c r="J32" s="41"/>
      <c r="K32" s="41"/>
      <c r="L32" s="41"/>
      <c r="M32" s="41"/>
      <c r="N32" s="41"/>
    </row>
    <row r="33" spans="2:14">
      <c r="B33" s="41"/>
      <c r="C33" s="41"/>
      <c r="D33" s="41"/>
      <c r="E33" s="41"/>
      <c r="F33" s="41"/>
      <c r="G33" s="41"/>
      <c r="H33" s="41"/>
      <c r="I33" s="41"/>
      <c r="J33" s="41"/>
      <c r="K33" s="41"/>
      <c r="L33" s="41"/>
      <c r="M33" s="41"/>
      <c r="N33" s="41"/>
    </row>
    <row r="34" spans="2:14">
      <c r="B34" s="41"/>
      <c r="C34" s="41"/>
      <c r="D34" s="41"/>
      <c r="E34" s="41"/>
      <c r="F34" s="41"/>
      <c r="G34" s="41"/>
      <c r="H34" s="41"/>
      <c r="I34" s="41"/>
      <c r="J34" s="41"/>
      <c r="K34" s="41"/>
      <c r="L34" s="41"/>
      <c r="M34" s="41"/>
      <c r="N34" s="41"/>
    </row>
    <row r="35" spans="2:14">
      <c r="B35" s="41"/>
      <c r="C35" s="41"/>
      <c r="D35" s="41"/>
      <c r="E35" s="41"/>
      <c r="F35" s="41"/>
      <c r="G35" s="41"/>
      <c r="H35" s="41"/>
      <c r="I35" s="41"/>
      <c r="J35" s="41"/>
      <c r="K35" s="41"/>
      <c r="L35" s="41"/>
      <c r="M35" s="41"/>
      <c r="N35" s="41"/>
    </row>
    <row r="36" spans="2:14">
      <c r="B36" s="41"/>
      <c r="C36" s="41"/>
      <c r="D36" s="41"/>
      <c r="E36" s="41"/>
      <c r="F36" s="41"/>
      <c r="G36" s="41"/>
      <c r="H36" s="41"/>
      <c r="I36" s="41"/>
      <c r="J36" s="41"/>
      <c r="K36" s="41"/>
      <c r="L36" s="41"/>
      <c r="M36" s="41"/>
      <c r="N36" s="41"/>
    </row>
    <row r="37" spans="2:14">
      <c r="B37" s="41"/>
      <c r="C37" s="41"/>
      <c r="D37" s="41"/>
      <c r="E37" s="41"/>
      <c r="F37" s="41"/>
      <c r="G37" s="41"/>
      <c r="H37" s="41"/>
      <c r="I37" s="41"/>
      <c r="J37" s="41"/>
      <c r="K37" s="41"/>
      <c r="L37" s="41"/>
      <c r="M37" s="41"/>
      <c r="N37" s="41"/>
    </row>
    <row r="38" spans="2:14">
      <c r="B38" s="41"/>
      <c r="C38" s="41"/>
      <c r="D38" s="41"/>
      <c r="E38" s="41"/>
      <c r="F38" s="41"/>
      <c r="G38" s="41"/>
      <c r="H38" s="41"/>
      <c r="I38" s="41"/>
      <c r="J38" s="41"/>
      <c r="K38" s="41"/>
      <c r="L38" s="41"/>
      <c r="M38" s="41"/>
      <c r="N38" s="41"/>
    </row>
    <row r="39" spans="2:14">
      <c r="B39" s="41"/>
      <c r="C39" s="41"/>
      <c r="D39" s="41"/>
      <c r="E39" s="41"/>
      <c r="F39" s="41"/>
      <c r="G39" s="41"/>
      <c r="H39" s="41"/>
      <c r="I39" s="41"/>
      <c r="J39" s="41"/>
      <c r="K39" s="41"/>
      <c r="L39" s="41"/>
      <c r="M39" s="41"/>
      <c r="N39" s="41"/>
    </row>
    <row r="40" spans="2:14">
      <c r="B40" s="41"/>
      <c r="C40" s="41"/>
      <c r="D40" s="41"/>
      <c r="E40" s="41"/>
      <c r="F40" s="41"/>
      <c r="G40" s="41"/>
      <c r="H40" s="41"/>
      <c r="I40" s="41"/>
      <c r="J40" s="41"/>
      <c r="K40" s="41"/>
      <c r="L40" s="41"/>
      <c r="M40" s="41"/>
      <c r="N40" s="41"/>
    </row>
    <row r="41" spans="2:14">
      <c r="B41" s="41"/>
      <c r="C41" s="41"/>
      <c r="D41" s="41"/>
      <c r="E41" s="41"/>
      <c r="F41" s="41"/>
      <c r="G41" s="41"/>
      <c r="H41" s="41"/>
      <c r="I41" s="41"/>
      <c r="J41" s="41"/>
      <c r="K41" s="41"/>
      <c r="L41" s="41"/>
      <c r="M41" s="41"/>
      <c r="N41" s="41"/>
    </row>
    <row r="42" spans="2:14">
      <c r="B42" s="41"/>
      <c r="C42" s="41"/>
      <c r="D42" s="41"/>
      <c r="E42" s="41"/>
      <c r="F42" s="41"/>
      <c r="G42" s="41"/>
      <c r="H42" s="41"/>
      <c r="I42" s="41"/>
      <c r="J42" s="41"/>
      <c r="K42" s="41"/>
      <c r="L42" s="41"/>
      <c r="M42" s="41"/>
      <c r="N42" s="41"/>
    </row>
    <row r="43" spans="2:14">
      <c r="B43" s="41"/>
      <c r="C43" s="41"/>
      <c r="D43" s="41"/>
      <c r="E43" s="41"/>
      <c r="F43" s="41"/>
      <c r="G43" s="41"/>
      <c r="H43" s="41"/>
      <c r="I43" s="41"/>
      <c r="J43" s="41"/>
      <c r="K43" s="41"/>
      <c r="L43" s="41"/>
      <c r="M43" s="41"/>
      <c r="N43" s="41"/>
    </row>
    <row r="44" spans="2:14">
      <c r="B44" s="38"/>
      <c r="C44" s="38"/>
      <c r="D44" s="38"/>
      <c r="E44" s="38"/>
      <c r="F44" s="38"/>
      <c r="G44" s="38"/>
      <c r="H44" s="38"/>
      <c r="I44" s="38"/>
      <c r="J44" s="38"/>
      <c r="K44" s="38"/>
      <c r="L44" s="38"/>
      <c r="M44" s="38"/>
      <c r="N44" s="38"/>
    </row>
    <row r="45" spans="2:14">
      <c r="B45" s="38"/>
      <c r="C45" s="38"/>
      <c r="D45" s="38"/>
      <c r="E45" s="38"/>
      <c r="F45" s="38"/>
      <c r="G45" s="38"/>
      <c r="H45" s="38"/>
      <c r="I45" s="38"/>
      <c r="J45" s="38"/>
      <c r="K45" s="38"/>
      <c r="L45" s="38"/>
      <c r="M45" s="38"/>
      <c r="N45" s="38"/>
    </row>
    <row r="46" spans="2:14">
      <c r="B46" s="38"/>
      <c r="C46" s="38"/>
      <c r="D46" s="38"/>
      <c r="E46" s="38"/>
      <c r="F46" s="38"/>
      <c r="G46" s="38"/>
      <c r="H46" s="38"/>
      <c r="I46" s="38"/>
      <c r="J46" s="38"/>
      <c r="K46" s="38"/>
      <c r="L46" s="38"/>
      <c r="M46" s="38"/>
      <c r="N46" s="38"/>
    </row>
    <row r="47" spans="2:14">
      <c r="B47" s="38"/>
      <c r="C47" s="38"/>
      <c r="D47" s="38"/>
      <c r="E47" s="38"/>
      <c r="F47" s="38"/>
      <c r="G47" s="38"/>
      <c r="H47" s="38"/>
      <c r="I47" s="38"/>
      <c r="J47" s="38"/>
      <c r="K47" s="38"/>
      <c r="L47" s="38"/>
      <c r="M47" s="38"/>
      <c r="N47" s="38"/>
    </row>
  </sheetData>
  <sheetProtection sheet="1" objects="1" scenarios="1"/>
  <protectedRanges>
    <protectedRange sqref="F18:F26" name="Range1"/>
    <protectedRange sqref="J10:K12" name="Range2"/>
  </protectedRanges>
  <mergeCells count="25">
    <mergeCell ref="J22:L22"/>
    <mergeCell ref="J23:L23"/>
    <mergeCell ref="C24:E24"/>
    <mergeCell ref="C25:E25"/>
    <mergeCell ref="C26:E26"/>
    <mergeCell ref="J24:L24"/>
    <mergeCell ref="J25:L25"/>
    <mergeCell ref="J26:L26"/>
    <mergeCell ref="C23:E23"/>
    <mergeCell ref="C16:G16"/>
    <mergeCell ref="B31:N43"/>
    <mergeCell ref="C7:G7"/>
    <mergeCell ref="C9:F9"/>
    <mergeCell ref="C10:F10"/>
    <mergeCell ref="C11:F11"/>
    <mergeCell ref="C12:F12"/>
    <mergeCell ref="C18:E18"/>
    <mergeCell ref="C19:E19"/>
    <mergeCell ref="C20:E20"/>
    <mergeCell ref="C21:E21"/>
    <mergeCell ref="C22:E22"/>
    <mergeCell ref="J18:L18"/>
    <mergeCell ref="J19:L19"/>
    <mergeCell ref="J20:L20"/>
    <mergeCell ref="J21:L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127F6F2620034DB91A3B8D39D6111E" ma:contentTypeVersion="11" ma:contentTypeDescription="Create a new document." ma:contentTypeScope="" ma:versionID="09aa812d828ad01f93f555beddea1342">
  <xsd:schema xmlns:xsd="http://www.w3.org/2001/XMLSchema" xmlns:xs="http://www.w3.org/2001/XMLSchema" xmlns:p="http://schemas.microsoft.com/office/2006/metadata/properties" xmlns:ns2="274a9677-c976-4dd9-b50f-8ae944e6e2c8" xmlns:ns3="a547d9d5-43d7-4515-b581-5f44ea98a21a" targetNamespace="http://schemas.microsoft.com/office/2006/metadata/properties" ma:root="true" ma:fieldsID="84cde6e06a91d1565c1cc7d5a805115a" ns2:_="" ns3:_="">
    <xsd:import namespace="274a9677-c976-4dd9-b50f-8ae944e6e2c8"/>
    <xsd:import namespace="a547d9d5-43d7-4515-b581-5f44ea98a2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4a9677-c976-4dd9-b50f-8ae944e6e2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547d9d5-43d7-4515-b581-5f44ea98a21a"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5FB598-2912-4699-9C69-AE999ADE6DB0}">
  <ds:schemaRefs>
    <ds:schemaRef ds:uri="http://schemas.microsoft.com/sharepoint/v3/contenttype/forms"/>
  </ds:schemaRefs>
</ds:datastoreItem>
</file>

<file path=customXml/itemProps2.xml><?xml version="1.0" encoding="utf-8"?>
<ds:datastoreItem xmlns:ds="http://schemas.openxmlformats.org/officeDocument/2006/customXml" ds:itemID="{28BF8865-3142-4A22-832C-101CD078AA65}">
  <ds:schemaRefs>
    <ds:schemaRef ds:uri="http://www.w3.org/XML/1998/namespace"/>
    <ds:schemaRef ds:uri="http://purl.org/dc/elements/1.1/"/>
    <ds:schemaRef ds:uri="http://purl.org/dc/terms/"/>
    <ds:schemaRef ds:uri="http://schemas.microsoft.com/office/infopath/2007/PartnerControls"/>
    <ds:schemaRef ds:uri="274a9677-c976-4dd9-b50f-8ae944e6e2c8"/>
    <ds:schemaRef ds:uri="http://schemas.microsoft.com/office/2006/documentManagement/types"/>
    <ds:schemaRef ds:uri="http://purl.org/dc/dcmitype/"/>
    <ds:schemaRef ds:uri="http://schemas.openxmlformats.org/package/2006/metadata/core-properties"/>
    <ds:schemaRef ds:uri="a547d9d5-43d7-4515-b581-5f44ea98a21a"/>
    <ds:schemaRef ds:uri="http://schemas.microsoft.com/office/2006/metadata/properties"/>
  </ds:schemaRefs>
</ds:datastoreItem>
</file>

<file path=customXml/itemProps3.xml><?xml version="1.0" encoding="utf-8"?>
<ds:datastoreItem xmlns:ds="http://schemas.openxmlformats.org/officeDocument/2006/customXml" ds:itemID="{29E81FAF-EAE2-40D8-814C-0F352EC7B8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4a9677-c976-4dd9-b50f-8ae944e6e2c8"/>
    <ds:schemaRef ds:uri="a547d9d5-43d7-4515-b581-5f44ea98a2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Jackson Kalahiki</dc:creator>
  <cp:keywords/>
  <dc:description/>
  <cp:lastModifiedBy>Maegan Peponis</cp:lastModifiedBy>
  <cp:revision/>
  <dcterms:created xsi:type="dcterms:W3CDTF">2024-07-19T16:23:31Z</dcterms:created>
  <dcterms:modified xsi:type="dcterms:W3CDTF">2024-07-25T17:57:03Z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0x01010009127F6F2620034DB91A3B8D39D6111E</vt:lpwstr>
  </property>
</Properties>
</file>